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hannington_bukomeko_wur_nl/Documents/PhD/Progress/Thesis/Hannington_shared/Chapter_2/Results/Tables/"/>
    </mc:Choice>
  </mc:AlternateContent>
  <xr:revisionPtr revIDLastSave="258" documentId="8_{56FB3BFA-6CE1-4DC7-862A-E31BA7D399A6}" xr6:coauthVersionLast="46" xr6:coauthVersionMax="46" xr10:uidLastSave="{9D777125-718E-4AFC-9E55-3390F5E4421B}"/>
  <bookViews>
    <workbookView xWindow="-110" yWindow="-110" windowWidth="19420" windowHeight="10420" activeTab="2" xr2:uid="{5869EC76-E5BD-488E-A822-AD5BC081155A}"/>
  </bookViews>
  <sheets>
    <sheet name="1b_N+fP+K+Insecticide+fOthe (2)" sheetId="1" r:id="rId1"/>
    <sheet name="ntungamo" sheetId="2" r:id="rId2"/>
    <sheet name="Kawand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" l="1"/>
  <c r="F22" i="3"/>
  <c r="F23" i="3"/>
  <c r="F24" i="3"/>
  <c r="F25" i="3"/>
  <c r="F26" i="3"/>
  <c r="F27" i="3"/>
  <c r="F28" i="3"/>
  <c r="F29" i="3"/>
  <c r="F30" i="3"/>
  <c r="F31" i="3"/>
  <c r="F19" i="3"/>
  <c r="F20" i="3"/>
  <c r="C29" i="3"/>
  <c r="C30" i="3"/>
  <c r="C31" i="3"/>
  <c r="C21" i="3"/>
  <c r="C22" i="3"/>
  <c r="C23" i="3"/>
  <c r="C24" i="3"/>
  <c r="C25" i="3"/>
  <c r="C26" i="3"/>
  <c r="C27" i="3"/>
  <c r="C28" i="3"/>
  <c r="C19" i="3"/>
  <c r="C20" i="3"/>
  <c r="F4" i="3"/>
  <c r="H4" i="3"/>
  <c r="F5" i="3"/>
  <c r="H5" i="3"/>
  <c r="F6" i="3"/>
  <c r="H6" i="3"/>
  <c r="F7" i="3"/>
  <c r="H7" i="3"/>
  <c r="F8" i="3"/>
  <c r="H8" i="3"/>
  <c r="F9" i="3"/>
  <c r="H9" i="3"/>
  <c r="F10" i="3"/>
  <c r="H10" i="3"/>
  <c r="F11" i="3"/>
  <c r="H11" i="3"/>
  <c r="F12" i="3"/>
  <c r="F13" i="3"/>
  <c r="F14" i="3"/>
  <c r="H3" i="3"/>
  <c r="F3" i="3"/>
  <c r="P4" i="1"/>
  <c r="P5" i="1"/>
  <c r="P6" i="1"/>
  <c r="O6" i="1"/>
  <c r="O5" i="1"/>
  <c r="M6" i="1"/>
  <c r="M5" i="1"/>
  <c r="P2" i="1"/>
  <c r="P3" i="1"/>
  <c r="P1" i="1"/>
  <c r="K1" i="1"/>
  <c r="J3" i="1"/>
  <c r="J4" i="1"/>
  <c r="J5" i="1"/>
  <c r="J6" i="1"/>
  <c r="J7" i="1"/>
  <c r="J2" i="1"/>
  <c r="H8" i="1"/>
  <c r="H9" i="1"/>
  <c r="H10" i="1"/>
  <c r="H3" i="1"/>
  <c r="K3" i="1" s="1"/>
  <c r="H4" i="1"/>
  <c r="H5" i="1"/>
  <c r="H6" i="1"/>
  <c r="K6" i="1" s="1"/>
  <c r="H7" i="1"/>
  <c r="H2" i="1"/>
  <c r="K2" i="1" s="1"/>
  <c r="K4" i="1" l="1"/>
  <c r="K7" i="1"/>
  <c r="K5" i="1"/>
</calcChain>
</file>

<file path=xl/sharedStrings.xml><?xml version="1.0" encoding="utf-8"?>
<sst xmlns="http://schemas.openxmlformats.org/spreadsheetml/2006/main" count="260" uniqueCount="90">
  <si>
    <t>Block</t>
  </si>
  <si>
    <t>ran_pars</t>
  </si>
  <si>
    <t>Plot:Block</t>
  </si>
  <si>
    <t>Mat:Plot:Block</t>
  </si>
  <si>
    <t>fOther_nutrients1</t>
  </si>
  <si>
    <t>fixed</t>
  </si>
  <si>
    <t>Insecticide</t>
  </si>
  <si>
    <t>K</t>
  </si>
  <si>
    <t>fP50</t>
  </si>
  <si>
    <t>N</t>
  </si>
  <si>
    <t>(Intercept)</t>
  </si>
  <si>
    <t>p.value</t>
  </si>
  <si>
    <t>statistic</t>
  </si>
  <si>
    <t>std.error</t>
  </si>
  <si>
    <t>estimate</t>
  </si>
  <si>
    <t>term</t>
  </si>
  <si>
    <t>effect</t>
  </si>
  <si>
    <t>`+`</t>
  </si>
  <si>
    <t>estimate`+`std.error</t>
  </si>
  <si>
    <t>1.47747992914869`+`0.141416580417599</t>
  </si>
  <si>
    <t>0.000766659542317323`+`0.000257552934037682</t>
  </si>
  <si>
    <t>-0.126207357814284`+`0.109610891039241</t>
  </si>
  <si>
    <t>7.33711278626591E-05`+`0.0001828923645722</t>
  </si>
  <si>
    <t>-0.85530195519729`+`0.0987275446818685</t>
  </si>
  <si>
    <t>-0.0747353368907956`+`0.140525866503038</t>
  </si>
  <si>
    <t>Response scale</t>
  </si>
  <si>
    <t>P value</t>
  </si>
  <si>
    <t>4.38188908411203`+`1.15190440886799</t>
  </si>
  <si>
    <t>1.00076695350086`+`1.00025758610364</t>
  </si>
  <si>
    <t>0.881432056007949`+`1.11584380115348</t>
  </si>
  <si>
    <t>1.00007337381959`+`1.0001829090904</t>
  </si>
  <si>
    <t>0.425154793998466`+`1.10376553179875</t>
  </si>
  <si>
    <t>0.927989058299676`+`1.15087884839107</t>
  </si>
  <si>
    <t>-1.48790282075016`+`0.188609023391084</t>
  </si>
  <si>
    <t>0.622563044853063`+`0.0869822793432187</t>
  </si>
  <si>
    <t>Cycle</t>
  </si>
  <si>
    <t>0.225845798355352`+`1.20756872904804</t>
  </si>
  <si>
    <t>1.86369866885011`+`1.09087734848391</t>
  </si>
  <si>
    <t>natural log scale</t>
  </si>
  <si>
    <t>Random</t>
  </si>
  <si>
    <t>Dispersion model</t>
  </si>
  <si>
    <t>1.4775`+`0.14142</t>
  </si>
  <si>
    <t>0.0008`+`0.0003</t>
  </si>
  <si>
    <t>`-0.1262` `+` 0.1096</t>
  </si>
  <si>
    <t>`-0.85530195519729` `+`0.0987275446818685</t>
  </si>
  <si>
    <t>`-0.0747353368907956` `+`0.140525866503038</t>
  </si>
  <si>
    <t>fcycle2</t>
  </si>
  <si>
    <t>fcycle3</t>
  </si>
  <si>
    <t>WaterIrrigated</t>
  </si>
  <si>
    <t>K_level75K</t>
  </si>
  <si>
    <t>K_level150K</t>
  </si>
  <si>
    <t>K_level250K</t>
  </si>
  <si>
    <t>K_level600K</t>
  </si>
  <si>
    <t>Si300Si</t>
  </si>
  <si>
    <t>Fixed</t>
  </si>
  <si>
    <t>Dispersion parameter = 0.76</t>
  </si>
  <si>
    <t>2.19276134498602`+`0.277482043996081</t>
  </si>
  <si>
    <t>8.95992041762609`+`1.31980242055356</t>
  </si>
  <si>
    <t>-1.23329915454001`+`0.171151725440217</t>
  </si>
  <si>
    <t>0.291329848265981`+`1.18667078351048</t>
  </si>
  <si>
    <t>0.230928532594858`+`0.182117249189216</t>
  </si>
  <si>
    <t>1.25976920379589`+`1.19975485591757</t>
  </si>
  <si>
    <t>0.0435765543934787`+`0.143238859485896</t>
  </si>
  <si>
    <t>1.04453995537405`+`1.15400541388829</t>
  </si>
  <si>
    <t>-0.379501120039422`+`0.236627926395374</t>
  </si>
  <si>
    <t>0.684202659079507`+`1.26696962411055</t>
  </si>
  <si>
    <t>-0.419685158969777`+`0.222680707399654</t>
  </si>
  <si>
    <t>0.657253717680972`+`1.24942157897646</t>
  </si>
  <si>
    <t>-0.960943005924514`+`0.292145997126223</t>
  </si>
  <si>
    <t>0.382531985907379`+`1.33929853710388</t>
  </si>
  <si>
    <t>-0.836306692739061`+`0.296070916969361</t>
  </si>
  <si>
    <t>0.43330791104576`+`1.34456550596187</t>
  </si>
  <si>
    <t>-0.605682338351946`+`0.198285911434789</t>
  </si>
  <si>
    <t>0.54570194620869`+`1.21931095893562</t>
  </si>
  <si>
    <t>0.642743547502355</t>
  </si>
  <si>
    <t>1.90169110867238</t>
  </si>
  <si>
    <t>0.0675629844356071</t>
  </si>
  <si>
    <t>1.06989764437507</t>
  </si>
  <si>
    <t>4.84801116969401E-05</t>
  </si>
  <si>
    <t>1.00004848128688</t>
  </si>
  <si>
    <t>back transformed</t>
  </si>
  <si>
    <t>Groups         Name        Variance Std.Dev.</t>
  </si>
  <si>
    <t xml:space="preserve"> Plot:Block     (Intercept) 0.004728 0.06876 </t>
  </si>
  <si>
    <t xml:space="preserve"> Block          (Intercept) 0.030279 0.17401 </t>
  </si>
  <si>
    <t>Random variables</t>
  </si>
  <si>
    <t xml:space="preserve"> Mat:Plot:Block (Intercept) </t>
  </si>
  <si>
    <t xml:space="preserve">Groups         Name        Variance  Std.Dev. </t>
  </si>
  <si>
    <t xml:space="preserve"> Mat:Plot:Block (Intercept) 4.131e-01 6.427e-01</t>
  </si>
  <si>
    <t xml:space="preserve"> Plot:Block     (Intercept) 4.565e-03 6.756e-02</t>
  </si>
  <si>
    <t xml:space="preserve"> Block          (Intercept) 2.350e-09 4.848e-05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</si>
</sst>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5" formatCode="0.000"/>
    <numFmt numFmtId="169" formatCode="0.00000"/>
    <numFmt numFmtId="170" formatCode="0.000000"/>
    <numFmt numFmtId="172" formatCode="0.00000000"/>
    <numFmt numFmtId="174" formatCode="0.0000000000"/>
    <numFmt numFmtId="175" formatCode="0.00000000000"/>
    <numFmt numFmtId="176" formatCode="0.000000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165" fontId="0" fillId="0" borderId="0" xfId="0" applyNumberFormat="1"/>
    <xf numFmtId="49" fontId="0" fillId="0" borderId="0" xfId="0" applyNumberFormat="1"/>
    <xf numFmtId="169" fontId="0" fillId="0" borderId="0" xfId="0" applyNumberFormat="1"/>
    <xf numFmtId="170" fontId="0" fillId="0" borderId="0" xfId="0" applyNumberFormat="1"/>
    <xf numFmtId="172" fontId="0" fillId="0" borderId="0" xfId="0" applyNumberFormat="1"/>
    <xf numFmtId="174" fontId="0" fillId="0" borderId="0" xfId="0" applyNumberFormat="1"/>
    <xf numFmtId="175" fontId="0" fillId="0" borderId="0" xfId="0" applyNumberFormat="1"/>
    <xf numFmtId="17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71202-78B8-4E26-BEF9-B1FFDA9EBEA8}">
  <dimension ref="A1:Q27"/>
  <sheetViews>
    <sheetView zoomScale="70" zoomScaleNormal="70" workbookViewId="0">
      <selection activeCell="H18" sqref="H18"/>
    </sheetView>
  </sheetViews>
  <sheetFormatPr defaultRowHeight="14.5" x14ac:dyDescent="0.35"/>
  <cols>
    <col min="3" max="3" width="13.08984375" bestFit="1" customWidth="1"/>
    <col min="5" max="5" width="14.453125" bestFit="1" customWidth="1"/>
    <col min="11" max="11" width="35.54296875" bestFit="1" customWidth="1"/>
    <col min="13" max="13" width="9" bestFit="1" customWidth="1"/>
    <col min="15" max="15" width="10.36328125" bestFit="1" customWidth="1"/>
    <col min="16" max="16" width="37.6328125" bestFit="1" customWidth="1"/>
  </cols>
  <sheetData>
    <row r="1" spans="1:17" x14ac:dyDescent="0.35">
      <c r="A1" t="s">
        <v>16</v>
      </c>
      <c r="B1" t="s">
        <v>15</v>
      </c>
      <c r="C1" s="3" t="s">
        <v>14</v>
      </c>
      <c r="D1" s="3" t="s">
        <v>17</v>
      </c>
      <c r="E1" s="3" t="s">
        <v>13</v>
      </c>
      <c r="F1" s="3" t="s">
        <v>11</v>
      </c>
      <c r="H1" s="3" t="s">
        <v>14</v>
      </c>
      <c r="I1" s="3" t="s">
        <v>17</v>
      </c>
      <c r="J1" s="3" t="s">
        <v>13</v>
      </c>
      <c r="K1" t="str">
        <f>CONCATENATE(H1,I1,J1)</f>
        <v>estimate`+`std.error</v>
      </c>
      <c r="M1" s="3" t="s">
        <v>14</v>
      </c>
      <c r="N1" s="3" t="s">
        <v>17</v>
      </c>
      <c r="O1" s="3" t="s">
        <v>13</v>
      </c>
      <c r="P1" t="str">
        <f>CONCATENATE(M1,N1,O1)</f>
        <v>estimate`+`std.error</v>
      </c>
      <c r="Q1" t="s">
        <v>11</v>
      </c>
    </row>
    <row r="2" spans="1:17" x14ac:dyDescent="0.35">
      <c r="A2" t="s">
        <v>5</v>
      </c>
      <c r="B2" t="s">
        <v>10</v>
      </c>
      <c r="C2" s="7">
        <v>1.47747992914869</v>
      </c>
      <c r="D2" s="3" t="s">
        <v>17</v>
      </c>
      <c r="E2" s="9">
        <v>0.141416580417599</v>
      </c>
      <c r="F2" s="2">
        <v>1.50100184994834E-25</v>
      </c>
      <c r="H2" s="3">
        <f>EXP(C2)</f>
        <v>4.3818890841120277</v>
      </c>
      <c r="I2" s="3" t="s">
        <v>17</v>
      </c>
      <c r="J2" s="3">
        <f>EXP(E2)</f>
        <v>1.1519044088679919</v>
      </c>
      <c r="K2" t="str">
        <f t="shared" ref="K2:K7" si="0">CONCATENATE(H2,I2,J2)</f>
        <v>4.38188908411203`+`1.15190440886799</v>
      </c>
      <c r="M2" s="5">
        <v>-1.4879028207501599</v>
      </c>
      <c r="N2" s="3" t="s">
        <v>17</v>
      </c>
      <c r="O2" s="6">
        <v>0.18860902339108401</v>
      </c>
      <c r="P2" t="str">
        <f t="shared" ref="P2:P6" si="1">CONCATENATE(M2,N2,O2)</f>
        <v>-1.48790282075016`+`0.188609023391084</v>
      </c>
    </row>
    <row r="3" spans="1:17" x14ac:dyDescent="0.35">
      <c r="A3" t="s">
        <v>5</v>
      </c>
      <c r="B3" t="s">
        <v>9</v>
      </c>
      <c r="C3" s="7">
        <v>7.6665954231732304E-4</v>
      </c>
      <c r="D3" s="3" t="s">
        <v>17</v>
      </c>
      <c r="E3" s="9">
        <v>2.5755293403768197E-4</v>
      </c>
      <c r="F3" s="2">
        <v>2.9136260922027401E-3</v>
      </c>
      <c r="H3" s="3">
        <f t="shared" ref="H3:H10" si="2">EXP(C3)</f>
        <v>1.0007669535008614</v>
      </c>
      <c r="I3" s="3" t="s">
        <v>17</v>
      </c>
      <c r="J3" s="3">
        <f t="shared" ref="J3:J7" si="3">EXP(E3)</f>
        <v>1.0002575861036422</v>
      </c>
      <c r="K3" t="str">
        <f t="shared" si="0"/>
        <v>1.00076695350086`+`1.00025758610364</v>
      </c>
      <c r="M3" s="5">
        <v>0.62256304485306302</v>
      </c>
      <c r="N3" s="3" t="s">
        <v>17</v>
      </c>
      <c r="O3" s="6">
        <v>8.6982279343218699E-2</v>
      </c>
      <c r="P3" t="str">
        <f t="shared" si="1"/>
        <v>0.622563044853063`+`0.0869822793432187</v>
      </c>
    </row>
    <row r="4" spans="1:17" x14ac:dyDescent="0.35">
      <c r="A4" t="s">
        <v>5</v>
      </c>
      <c r="B4" t="s">
        <v>8</v>
      </c>
      <c r="C4" s="7">
        <v>-0.12620735781428399</v>
      </c>
      <c r="D4" s="3" t="s">
        <v>17</v>
      </c>
      <c r="E4" s="9">
        <v>0.109610891039241</v>
      </c>
      <c r="F4" s="2">
        <v>0.24956254473908401</v>
      </c>
      <c r="H4" s="3">
        <f t="shared" si="2"/>
        <v>0.88143205600794949</v>
      </c>
      <c r="I4" s="3" t="s">
        <v>17</v>
      </c>
      <c r="J4" s="3">
        <f t="shared" si="3"/>
        <v>1.1158438011534753</v>
      </c>
      <c r="K4" t="str">
        <f t="shared" si="0"/>
        <v>0.881432056007949`+`1.11584380115348</v>
      </c>
      <c r="P4" t="str">
        <f t="shared" si="1"/>
        <v/>
      </c>
    </row>
    <row r="5" spans="1:17" x14ac:dyDescent="0.35">
      <c r="A5" t="s">
        <v>5</v>
      </c>
      <c r="B5" t="s">
        <v>7</v>
      </c>
      <c r="C5" s="7">
        <v>7.3371127862659099E-5</v>
      </c>
      <c r="D5" s="3" t="s">
        <v>17</v>
      </c>
      <c r="E5" s="9">
        <v>1.8289236457219999E-4</v>
      </c>
      <c r="F5" s="2">
        <v>0.68829416959040901</v>
      </c>
      <c r="H5" s="3">
        <f t="shared" si="2"/>
        <v>1.0000733738195897</v>
      </c>
      <c r="I5" s="3" t="s">
        <v>17</v>
      </c>
      <c r="J5" s="3">
        <f t="shared" si="3"/>
        <v>1.0001829090904004</v>
      </c>
      <c r="K5" t="str">
        <f t="shared" si="0"/>
        <v>1.00007337381959`+`1.0001829090904</v>
      </c>
      <c r="M5" s="3">
        <f>EXP(M2)</f>
        <v>0.2258457983553521</v>
      </c>
      <c r="N5" s="3" t="s">
        <v>17</v>
      </c>
      <c r="O5" s="3">
        <f t="shared" ref="N5:O6" si="4">EXP(O2)</f>
        <v>1.2075687290480424</v>
      </c>
      <c r="P5" t="str">
        <f t="shared" si="1"/>
        <v>0.225845798355352`+`1.20756872904804</v>
      </c>
      <c r="Q5" s="2">
        <v>3.0505474620921998E-15</v>
      </c>
    </row>
    <row r="6" spans="1:17" x14ac:dyDescent="0.35">
      <c r="A6" t="s">
        <v>5</v>
      </c>
      <c r="B6" t="s">
        <v>6</v>
      </c>
      <c r="C6" s="7">
        <v>-0.85530195519729002</v>
      </c>
      <c r="D6" s="3" t="s">
        <v>17</v>
      </c>
      <c r="E6" s="9">
        <v>9.8727544681868507E-2</v>
      </c>
      <c r="F6" s="2">
        <v>4.5847881703607804E-18</v>
      </c>
      <c r="H6" s="3">
        <f t="shared" si="2"/>
        <v>0.42515479399846573</v>
      </c>
      <c r="I6" s="3" t="s">
        <v>17</v>
      </c>
      <c r="J6" s="3">
        <f t="shared" si="3"/>
        <v>1.1037655317987458</v>
      </c>
      <c r="K6" t="str">
        <f t="shared" si="0"/>
        <v>0.425154793998466`+`1.10376553179875</v>
      </c>
      <c r="M6" s="3">
        <f>EXP(M3)</f>
        <v>1.8636986688501052</v>
      </c>
      <c r="N6" s="3" t="s">
        <v>17</v>
      </c>
      <c r="O6" s="3">
        <f t="shared" si="4"/>
        <v>1.0908773484839143</v>
      </c>
      <c r="P6" t="str">
        <f t="shared" si="1"/>
        <v>1.86369866885011`+`1.09087734848391</v>
      </c>
      <c r="Q6" s="2">
        <v>8.2248559803256197E-13</v>
      </c>
    </row>
    <row r="7" spans="1:17" x14ac:dyDescent="0.35">
      <c r="A7" t="s">
        <v>5</v>
      </c>
      <c r="B7" t="s">
        <v>4</v>
      </c>
      <c r="C7" s="7">
        <v>-7.4735336890795603E-2</v>
      </c>
      <c r="D7" s="3" t="s">
        <v>17</v>
      </c>
      <c r="E7" s="9">
        <v>0.140525866503038</v>
      </c>
      <c r="F7" s="2">
        <v>0.59484637828063702</v>
      </c>
      <c r="H7" s="3">
        <f t="shared" si="2"/>
        <v>0.92798905829967593</v>
      </c>
      <c r="I7" s="3" t="s">
        <v>17</v>
      </c>
      <c r="J7" s="3">
        <f t="shared" si="3"/>
        <v>1.1508788483910666</v>
      </c>
      <c r="K7" t="str">
        <f t="shared" si="0"/>
        <v>0.927989058299676`+`1.15087884839107</v>
      </c>
    </row>
    <row r="8" spans="1:17" x14ac:dyDescent="0.35">
      <c r="A8" t="s">
        <v>1</v>
      </c>
      <c r="B8" t="s">
        <v>3</v>
      </c>
      <c r="C8" s="7">
        <v>0.32612887239376798</v>
      </c>
      <c r="D8" s="3"/>
      <c r="E8" s="3"/>
      <c r="F8" s="3"/>
      <c r="H8" s="3">
        <f>EXP(C8)</f>
        <v>1.3855939221727827</v>
      </c>
      <c r="I8" s="3"/>
      <c r="J8" s="3"/>
    </row>
    <row r="9" spans="1:17" x14ac:dyDescent="0.35">
      <c r="A9" t="s">
        <v>1</v>
      </c>
      <c r="B9" t="s">
        <v>2</v>
      </c>
      <c r="C9" s="7">
        <v>6.8759225951838102E-2</v>
      </c>
      <c r="D9" s="3"/>
      <c r="E9" s="3"/>
      <c r="F9" s="3"/>
      <c r="H9" s="3">
        <f t="shared" si="2"/>
        <v>1.071178266169156</v>
      </c>
      <c r="I9" s="3"/>
      <c r="J9" s="3"/>
    </row>
    <row r="10" spans="1:17" x14ac:dyDescent="0.35">
      <c r="A10" t="s">
        <v>1</v>
      </c>
      <c r="B10" t="s">
        <v>0</v>
      </c>
      <c r="C10" s="7">
        <v>0.17400826211327</v>
      </c>
      <c r="D10" s="3"/>
      <c r="E10" s="3"/>
      <c r="F10" s="3"/>
      <c r="H10" s="3">
        <f t="shared" si="2"/>
        <v>1.1900653982348632</v>
      </c>
      <c r="I10" s="3"/>
      <c r="J10" s="3"/>
    </row>
    <row r="14" spans="1:17" x14ac:dyDescent="0.35">
      <c r="C14" t="s">
        <v>38</v>
      </c>
      <c r="D14" t="s">
        <v>25</v>
      </c>
      <c r="E14" t="s">
        <v>26</v>
      </c>
    </row>
    <row r="15" spans="1:17" x14ac:dyDescent="0.35">
      <c r="A15" t="s">
        <v>16</v>
      </c>
      <c r="B15" t="s">
        <v>15</v>
      </c>
      <c r="C15" t="s">
        <v>18</v>
      </c>
      <c r="E15" s="2"/>
    </row>
    <row r="16" spans="1:17" x14ac:dyDescent="0.35">
      <c r="A16" t="s">
        <v>5</v>
      </c>
      <c r="B16" t="s">
        <v>10</v>
      </c>
      <c r="C16" t="s">
        <v>19</v>
      </c>
      <c r="D16" t="s">
        <v>27</v>
      </c>
      <c r="E16" s="2">
        <v>1.50100184994834E-25</v>
      </c>
    </row>
    <row r="17" spans="1:5" x14ac:dyDescent="0.35">
      <c r="A17" t="s">
        <v>5</v>
      </c>
      <c r="B17" t="s">
        <v>9</v>
      </c>
      <c r="C17" t="s">
        <v>20</v>
      </c>
      <c r="D17" t="s">
        <v>28</v>
      </c>
      <c r="E17" s="2">
        <v>2.9136260922027401E-3</v>
      </c>
    </row>
    <row r="18" spans="1:5" x14ac:dyDescent="0.35">
      <c r="A18" t="s">
        <v>5</v>
      </c>
      <c r="B18" t="s">
        <v>8</v>
      </c>
      <c r="C18" t="s">
        <v>21</v>
      </c>
      <c r="D18" t="s">
        <v>29</v>
      </c>
      <c r="E18" s="2">
        <v>0.24956254473908401</v>
      </c>
    </row>
    <row r="19" spans="1:5" x14ac:dyDescent="0.35">
      <c r="A19" t="s">
        <v>5</v>
      </c>
      <c r="B19" t="s">
        <v>7</v>
      </c>
      <c r="C19" t="s">
        <v>22</v>
      </c>
      <c r="D19" t="s">
        <v>30</v>
      </c>
      <c r="E19" s="2">
        <v>0.68829416959040901</v>
      </c>
    </row>
    <row r="20" spans="1:5" x14ac:dyDescent="0.35">
      <c r="A20" t="s">
        <v>5</v>
      </c>
      <c r="B20" t="s">
        <v>6</v>
      </c>
      <c r="C20" t="s">
        <v>23</v>
      </c>
      <c r="D20" t="s">
        <v>31</v>
      </c>
      <c r="E20" s="2">
        <v>4.5847881703607804E-18</v>
      </c>
    </row>
    <row r="21" spans="1:5" x14ac:dyDescent="0.35">
      <c r="A21" t="s">
        <v>5</v>
      </c>
      <c r="B21" t="s">
        <v>4</v>
      </c>
      <c r="C21" t="s">
        <v>24</v>
      </c>
      <c r="D21" t="s">
        <v>32</v>
      </c>
      <c r="E21" s="2">
        <v>0.59484637828063702</v>
      </c>
    </row>
    <row r="22" spans="1:5" x14ac:dyDescent="0.35">
      <c r="A22" t="s">
        <v>1</v>
      </c>
      <c r="B22" t="s">
        <v>3</v>
      </c>
      <c r="C22" s="3">
        <v>0.32612887239376798</v>
      </c>
      <c r="D22" s="3">
        <v>1.3855939221727827</v>
      </c>
      <c r="E22" s="2"/>
    </row>
    <row r="23" spans="1:5" x14ac:dyDescent="0.35">
      <c r="A23" t="s">
        <v>1</v>
      </c>
      <c r="B23" t="s">
        <v>2</v>
      </c>
      <c r="C23" s="3">
        <v>6.8759225951838102E-2</v>
      </c>
      <c r="D23" s="3">
        <v>1.071178266169156</v>
      </c>
      <c r="E23" s="2"/>
    </row>
    <row r="24" spans="1:5" x14ac:dyDescent="0.35">
      <c r="A24" t="s">
        <v>1</v>
      </c>
      <c r="B24" t="s">
        <v>0</v>
      </c>
      <c r="C24" s="3">
        <v>0.17400826211327</v>
      </c>
      <c r="D24" s="3">
        <v>1.1900653982348632</v>
      </c>
      <c r="E24" s="2"/>
    </row>
    <row r="25" spans="1:5" x14ac:dyDescent="0.35">
      <c r="C25" t="s">
        <v>18</v>
      </c>
      <c r="D25" t="s">
        <v>18</v>
      </c>
      <c r="E25" s="2"/>
    </row>
    <row r="26" spans="1:5" x14ac:dyDescent="0.35">
      <c r="B26" t="s">
        <v>10</v>
      </c>
      <c r="C26" t="s">
        <v>33</v>
      </c>
      <c r="D26" t="s">
        <v>36</v>
      </c>
      <c r="E26" s="2">
        <v>3.0505474620921998E-15</v>
      </c>
    </row>
    <row r="27" spans="1:5" x14ac:dyDescent="0.35">
      <c r="B27" t="s">
        <v>35</v>
      </c>
      <c r="C27" t="s">
        <v>34</v>
      </c>
      <c r="D27" t="s">
        <v>37</v>
      </c>
      <c r="E27" s="2">
        <v>8.2248559803256197E-13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CDB28-3B16-4DB6-A324-1EBA2FA58762}">
  <dimension ref="A2:E26"/>
  <sheetViews>
    <sheetView topLeftCell="A6" workbookViewId="0">
      <selection activeCell="C24" sqref="C24"/>
    </sheetView>
  </sheetViews>
  <sheetFormatPr defaultRowHeight="14.5" x14ac:dyDescent="0.35"/>
  <cols>
    <col min="1" max="1" width="15.453125" bestFit="1" customWidth="1"/>
    <col min="2" max="2" width="15.90625" bestFit="1" customWidth="1"/>
    <col min="3" max="3" width="42.7265625" bestFit="1" customWidth="1"/>
    <col min="4" max="4" width="35.54296875" bestFit="1" customWidth="1"/>
    <col min="5" max="5" width="11.81640625" bestFit="1" customWidth="1"/>
  </cols>
  <sheetData>
    <row r="2" spans="1:5" x14ac:dyDescent="0.35">
      <c r="A2" t="s">
        <v>16</v>
      </c>
      <c r="B2" t="s">
        <v>15</v>
      </c>
      <c r="C2" t="s">
        <v>18</v>
      </c>
      <c r="E2" t="s">
        <v>26</v>
      </c>
    </row>
    <row r="3" spans="1:5" x14ac:dyDescent="0.35">
      <c r="C3" t="s">
        <v>38</v>
      </c>
      <c r="D3" t="s">
        <v>25</v>
      </c>
    </row>
    <row r="4" spans="1:5" x14ac:dyDescent="0.35">
      <c r="A4" t="s">
        <v>5</v>
      </c>
      <c r="B4" t="s">
        <v>10</v>
      </c>
      <c r="C4" t="s">
        <v>41</v>
      </c>
      <c r="D4" t="s">
        <v>27</v>
      </c>
      <c r="E4" s="2">
        <v>1.50100184994834E-25</v>
      </c>
    </row>
    <row r="5" spans="1:5" x14ac:dyDescent="0.35">
      <c r="A5" t="s">
        <v>5</v>
      </c>
      <c r="B5" t="s">
        <v>9</v>
      </c>
      <c r="C5" t="s">
        <v>42</v>
      </c>
      <c r="D5" t="s">
        <v>28</v>
      </c>
      <c r="E5" s="2">
        <v>2.9136260922027401E-3</v>
      </c>
    </row>
    <row r="6" spans="1:5" x14ac:dyDescent="0.35">
      <c r="A6" t="s">
        <v>5</v>
      </c>
      <c r="B6" t="s">
        <v>8</v>
      </c>
      <c r="C6" t="s">
        <v>43</v>
      </c>
      <c r="D6" t="s">
        <v>29</v>
      </c>
      <c r="E6" s="2">
        <v>0.24956254473908401</v>
      </c>
    </row>
    <row r="7" spans="1:5" x14ac:dyDescent="0.35">
      <c r="A7" t="s">
        <v>5</v>
      </c>
      <c r="B7" t="s">
        <v>7</v>
      </c>
      <c r="C7" t="s">
        <v>22</v>
      </c>
      <c r="D7" t="s">
        <v>30</v>
      </c>
      <c r="E7" s="2">
        <v>0.68829416959040901</v>
      </c>
    </row>
    <row r="8" spans="1:5" x14ac:dyDescent="0.35">
      <c r="A8" t="s">
        <v>5</v>
      </c>
      <c r="B8" t="s">
        <v>6</v>
      </c>
      <c r="C8" t="s">
        <v>44</v>
      </c>
      <c r="D8" t="s">
        <v>31</v>
      </c>
      <c r="E8" s="2">
        <v>4.5847881703607804E-18</v>
      </c>
    </row>
    <row r="9" spans="1:5" x14ac:dyDescent="0.35">
      <c r="A9" t="s">
        <v>5</v>
      </c>
      <c r="B9" t="s">
        <v>4</v>
      </c>
      <c r="C9" t="s">
        <v>45</v>
      </c>
      <c r="D9" t="s">
        <v>32</v>
      </c>
      <c r="E9" s="2">
        <v>0.59484637828063702</v>
      </c>
    </row>
    <row r="10" spans="1:5" x14ac:dyDescent="0.35">
      <c r="A10" t="s">
        <v>39</v>
      </c>
      <c r="B10" t="s">
        <v>3</v>
      </c>
      <c r="C10">
        <v>0.32612887239376798</v>
      </c>
      <c r="D10">
        <v>1.3855939221727827</v>
      </c>
      <c r="E10" s="2"/>
    </row>
    <row r="11" spans="1:5" x14ac:dyDescent="0.35">
      <c r="A11" t="s">
        <v>39</v>
      </c>
      <c r="B11" t="s">
        <v>2</v>
      </c>
      <c r="C11">
        <v>6.8759225951838102E-2</v>
      </c>
      <c r="D11">
        <v>1.071178266169156</v>
      </c>
      <c r="E11" s="2"/>
    </row>
    <row r="12" spans="1:5" x14ac:dyDescent="0.35">
      <c r="A12" t="s">
        <v>39</v>
      </c>
      <c r="B12" t="s">
        <v>0</v>
      </c>
      <c r="C12">
        <v>0.17400826211327</v>
      </c>
      <c r="D12">
        <v>1.1900653982348632</v>
      </c>
      <c r="E12" s="2"/>
    </row>
    <row r="13" spans="1:5" x14ac:dyDescent="0.35">
      <c r="C13" t="s">
        <v>18</v>
      </c>
      <c r="D13" t="s">
        <v>18</v>
      </c>
      <c r="E13" s="2"/>
    </row>
    <row r="14" spans="1:5" x14ac:dyDescent="0.35">
      <c r="A14" t="s">
        <v>40</v>
      </c>
      <c r="B14" t="s">
        <v>10</v>
      </c>
      <c r="C14" t="s">
        <v>33</v>
      </c>
      <c r="D14" t="s">
        <v>36</v>
      </c>
      <c r="E14" s="2">
        <v>3.0505474620921998E-15</v>
      </c>
    </row>
    <row r="15" spans="1:5" x14ac:dyDescent="0.35">
      <c r="B15" t="s">
        <v>35</v>
      </c>
      <c r="C15" t="s">
        <v>34</v>
      </c>
      <c r="D15" t="s">
        <v>37</v>
      </c>
      <c r="E15" s="2">
        <v>8.2248559803256197E-13</v>
      </c>
    </row>
    <row r="18" spans="1:3" x14ac:dyDescent="0.35">
      <c r="A18" t="s">
        <v>84</v>
      </c>
    </row>
    <row r="19" spans="1:3" x14ac:dyDescent="0.35">
      <c r="A19" t="s">
        <v>81</v>
      </c>
    </row>
    <row r="20" spans="1:3" x14ac:dyDescent="0.35">
      <c r="A20" t="s">
        <v>85</v>
      </c>
    </row>
    <row r="21" spans="1:3" x14ac:dyDescent="0.35">
      <c r="A21" t="s">
        <v>82</v>
      </c>
    </row>
    <row r="22" spans="1:3" x14ac:dyDescent="0.35">
      <c r="A22" t="s">
        <v>83</v>
      </c>
    </row>
    <row r="24" spans="1:3" x14ac:dyDescent="0.35">
      <c r="A24" t="s">
        <v>3</v>
      </c>
      <c r="B24">
        <v>0.10636</v>
      </c>
      <c r="C24">
        <v>0.32612999999999998</v>
      </c>
    </row>
    <row r="25" spans="1:3" x14ac:dyDescent="0.35">
      <c r="A25" t="s">
        <v>2</v>
      </c>
      <c r="B25">
        <v>4.7280000000000004E-3</v>
      </c>
      <c r="C25">
        <v>6.8760000000000002E-2</v>
      </c>
    </row>
    <row r="26" spans="1:3" x14ac:dyDescent="0.35">
      <c r="A26" t="s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AF27D-A921-4035-9DEE-C465D43C8239}">
  <dimension ref="A1:U32"/>
  <sheetViews>
    <sheetView tabSelected="1" zoomScale="70" zoomScaleNormal="70" workbookViewId="0">
      <selection activeCell="N25" sqref="N25:N27"/>
    </sheetView>
  </sheetViews>
  <sheetFormatPr defaultRowHeight="14.5" x14ac:dyDescent="0.35"/>
  <cols>
    <col min="1" max="1" width="7.81640625" bestFit="1" customWidth="1"/>
    <col min="2" max="2" width="13.1796875" bestFit="1" customWidth="1"/>
    <col min="3" max="3" width="12.453125" bestFit="1" customWidth="1"/>
    <col min="4" max="4" width="12.453125" customWidth="1"/>
    <col min="5" max="5" width="11.81640625" bestFit="1" customWidth="1"/>
    <col min="6" max="6" width="15.81640625" customWidth="1"/>
    <col min="7" max="8" width="11.81640625" customWidth="1"/>
    <col min="9" max="10" width="11.81640625" bestFit="1" customWidth="1"/>
    <col min="14" max="14" width="37.6328125" bestFit="1" customWidth="1"/>
    <col min="15" max="15" width="35.54296875" bestFit="1" customWidth="1"/>
  </cols>
  <sheetData>
    <row r="1" spans="1:21" x14ac:dyDescent="0.35">
      <c r="L1" t="s">
        <v>16</v>
      </c>
      <c r="M1" t="s">
        <v>15</v>
      </c>
      <c r="N1" t="s">
        <v>18</v>
      </c>
      <c r="O1" t="s">
        <v>18</v>
      </c>
      <c r="P1" t="s">
        <v>11</v>
      </c>
    </row>
    <row r="2" spans="1:21" x14ac:dyDescent="0.35">
      <c r="A2" t="s">
        <v>16</v>
      </c>
      <c r="B2" t="s">
        <v>15</v>
      </c>
      <c r="C2" t="s">
        <v>14</v>
      </c>
      <c r="D2" t="s">
        <v>17</v>
      </c>
      <c r="E2" t="s">
        <v>13</v>
      </c>
      <c r="F2" t="s">
        <v>14</v>
      </c>
      <c r="G2" t="s">
        <v>17</v>
      </c>
      <c r="H2" t="s">
        <v>13</v>
      </c>
      <c r="I2" t="s">
        <v>11</v>
      </c>
      <c r="J2" t="s">
        <v>12</v>
      </c>
      <c r="N2" t="s">
        <v>38</v>
      </c>
      <c r="O2" t="s">
        <v>80</v>
      </c>
      <c r="U2" t="s">
        <v>12</v>
      </c>
    </row>
    <row r="3" spans="1:21" x14ac:dyDescent="0.35">
      <c r="A3" t="s">
        <v>54</v>
      </c>
      <c r="B3" t="s">
        <v>10</v>
      </c>
      <c r="C3" s="3">
        <v>2.1927613449860202</v>
      </c>
      <c r="D3" s="3" t="s">
        <v>17</v>
      </c>
      <c r="E3" s="3">
        <v>0.27748204399608101</v>
      </c>
      <c r="F3" s="3">
        <f>EXP(C3)</f>
        <v>8.9599204176260887</v>
      </c>
      <c r="G3" s="3" t="s">
        <v>17</v>
      </c>
      <c r="H3" s="3">
        <f>EXP(E3)</f>
        <v>1.3198024205535577</v>
      </c>
      <c r="I3" s="2">
        <v>2.7368478190280302E-15</v>
      </c>
      <c r="J3">
        <v>0.76449621630199904</v>
      </c>
      <c r="L3" t="s">
        <v>54</v>
      </c>
      <c r="M3" t="s">
        <v>10</v>
      </c>
      <c r="N3" t="s">
        <v>56</v>
      </c>
      <c r="O3" t="s">
        <v>57</v>
      </c>
      <c r="P3" s="2">
        <v>2.7368478190280302E-15</v>
      </c>
    </row>
    <row r="4" spans="1:21" x14ac:dyDescent="0.35">
      <c r="B4" t="s">
        <v>46</v>
      </c>
      <c r="C4" s="3">
        <v>-1.23329915454001</v>
      </c>
      <c r="D4" s="3" t="s">
        <v>17</v>
      </c>
      <c r="E4" s="3">
        <v>0.17115172544021701</v>
      </c>
      <c r="F4" s="3">
        <f t="shared" ref="F4:F14" si="0">EXP(C4)</f>
        <v>0.29132984826598146</v>
      </c>
      <c r="G4" s="3" t="s">
        <v>17</v>
      </c>
      <c r="H4" s="3">
        <f>EXP(E4)</f>
        <v>1.1866707835104811</v>
      </c>
      <c r="I4" s="2">
        <v>5.7669286734036799E-13</v>
      </c>
      <c r="J4">
        <v>0.76449621630199904</v>
      </c>
      <c r="M4" t="s">
        <v>46</v>
      </c>
      <c r="N4" t="s">
        <v>58</v>
      </c>
      <c r="O4" t="s">
        <v>59</v>
      </c>
      <c r="P4" s="2">
        <v>5.7669286734036799E-13</v>
      </c>
    </row>
    <row r="5" spans="1:21" x14ac:dyDescent="0.35">
      <c r="B5" t="s">
        <v>47</v>
      </c>
      <c r="C5" s="3">
        <v>0.23092853259485799</v>
      </c>
      <c r="D5" s="3" t="s">
        <v>17</v>
      </c>
      <c r="E5" s="3">
        <v>0.18211724918921601</v>
      </c>
      <c r="F5" s="3">
        <f t="shared" si="0"/>
        <v>1.2597692037958894</v>
      </c>
      <c r="G5" s="3" t="s">
        <v>17</v>
      </c>
      <c r="H5" s="3">
        <f>EXP(E5)</f>
        <v>1.1997548559175666</v>
      </c>
      <c r="I5" s="2">
        <v>0.204790380387989</v>
      </c>
      <c r="J5">
        <v>0.76449621630199904</v>
      </c>
      <c r="M5" t="s">
        <v>47</v>
      </c>
      <c r="N5" t="s">
        <v>60</v>
      </c>
      <c r="O5" t="s">
        <v>61</v>
      </c>
      <c r="P5" s="2">
        <v>0.204790380387989</v>
      </c>
    </row>
    <row r="6" spans="1:21" x14ac:dyDescent="0.35">
      <c r="B6" t="s">
        <v>48</v>
      </c>
      <c r="C6" s="3">
        <v>4.3576554393478698E-2</v>
      </c>
      <c r="D6" s="3" t="s">
        <v>17</v>
      </c>
      <c r="E6" s="3">
        <v>0.14323885948589599</v>
      </c>
      <c r="F6" s="3">
        <f t="shared" si="0"/>
        <v>1.0445399553740498</v>
      </c>
      <c r="G6" s="3" t="s">
        <v>17</v>
      </c>
      <c r="H6" s="3">
        <f>EXP(E6)</f>
        <v>1.1540054138882856</v>
      </c>
      <c r="I6" s="2">
        <v>0.76095800945414804</v>
      </c>
      <c r="J6">
        <v>0.76449621630199904</v>
      </c>
      <c r="M6" t="s">
        <v>48</v>
      </c>
      <c r="N6" t="s">
        <v>62</v>
      </c>
      <c r="O6" t="s">
        <v>63</v>
      </c>
      <c r="P6" s="2">
        <v>0.76095800945414804</v>
      </c>
    </row>
    <row r="7" spans="1:21" x14ac:dyDescent="0.35">
      <c r="B7" t="s">
        <v>49</v>
      </c>
      <c r="C7" s="3">
        <v>-0.37950112003942199</v>
      </c>
      <c r="D7" s="3" t="s">
        <v>17</v>
      </c>
      <c r="E7" s="3">
        <v>0.236627926395374</v>
      </c>
      <c r="F7" s="3">
        <f t="shared" si="0"/>
        <v>0.68420265907950717</v>
      </c>
      <c r="G7" s="3" t="s">
        <v>17</v>
      </c>
      <c r="H7" s="3">
        <f>EXP(E7)</f>
        <v>1.2669696241105548</v>
      </c>
      <c r="I7" s="2">
        <v>0.10876070557010099</v>
      </c>
      <c r="J7">
        <v>0.76449621630199904</v>
      </c>
      <c r="M7" t="s">
        <v>49</v>
      </c>
      <c r="N7" t="s">
        <v>64</v>
      </c>
      <c r="O7" t="s">
        <v>65</v>
      </c>
      <c r="P7" s="2">
        <v>0.10876070557010099</v>
      </c>
    </row>
    <row r="8" spans="1:21" x14ac:dyDescent="0.35">
      <c r="B8" t="s">
        <v>50</v>
      </c>
      <c r="C8" s="3">
        <v>-0.41968515896977698</v>
      </c>
      <c r="D8" s="3" t="s">
        <v>17</v>
      </c>
      <c r="E8" s="3">
        <v>0.22268070739965401</v>
      </c>
      <c r="F8" s="3">
        <f t="shared" si="0"/>
        <v>0.65725371768097163</v>
      </c>
      <c r="G8" s="3" t="s">
        <v>17</v>
      </c>
      <c r="H8" s="3">
        <f>EXP(E8)</f>
        <v>1.2494215789764567</v>
      </c>
      <c r="I8" s="2">
        <v>5.9471062307036499E-2</v>
      </c>
      <c r="J8">
        <v>0.76449621630199904</v>
      </c>
      <c r="M8" t="s">
        <v>50</v>
      </c>
      <c r="N8" t="s">
        <v>66</v>
      </c>
      <c r="O8" t="s">
        <v>67</v>
      </c>
      <c r="P8" s="2">
        <v>5.9471062307036499E-2</v>
      </c>
    </row>
    <row r="9" spans="1:21" x14ac:dyDescent="0.35">
      <c r="B9" t="s">
        <v>51</v>
      </c>
      <c r="C9" s="3">
        <v>-0.96094300592451398</v>
      </c>
      <c r="D9" s="3" t="s">
        <v>17</v>
      </c>
      <c r="E9" s="3">
        <v>0.29214599712622302</v>
      </c>
      <c r="F9" s="3">
        <f t="shared" si="0"/>
        <v>0.38253198590737875</v>
      </c>
      <c r="G9" s="3" t="s">
        <v>17</v>
      </c>
      <c r="H9" s="3">
        <f>EXP(E9)</f>
        <v>1.3392985371038784</v>
      </c>
      <c r="I9" s="2">
        <v>1.0045257274008399E-3</v>
      </c>
      <c r="J9">
        <v>0.76449621630199904</v>
      </c>
      <c r="M9" t="s">
        <v>51</v>
      </c>
      <c r="N9" t="s">
        <v>68</v>
      </c>
      <c r="O9" t="s">
        <v>69</v>
      </c>
      <c r="P9" s="2">
        <v>1.0045257274008399E-3</v>
      </c>
    </row>
    <row r="10" spans="1:21" x14ac:dyDescent="0.35">
      <c r="B10" t="s">
        <v>52</v>
      </c>
      <c r="C10" s="3">
        <v>-0.836306692739061</v>
      </c>
      <c r="D10" s="3" t="s">
        <v>17</v>
      </c>
      <c r="E10" s="3">
        <v>0.296070916969361</v>
      </c>
      <c r="F10" s="3">
        <f t="shared" si="0"/>
        <v>0.43330791104575983</v>
      </c>
      <c r="G10" s="3" t="s">
        <v>17</v>
      </c>
      <c r="H10" s="3">
        <f>EXP(E10)</f>
        <v>1.3445655059618673</v>
      </c>
      <c r="I10" s="2">
        <v>4.7327310430383103E-3</v>
      </c>
      <c r="J10">
        <v>0.76449621630199904</v>
      </c>
      <c r="M10" t="s">
        <v>52</v>
      </c>
      <c r="N10" t="s">
        <v>70</v>
      </c>
      <c r="O10" t="s">
        <v>71</v>
      </c>
      <c r="P10" s="2">
        <v>4.7327310430383103E-3</v>
      </c>
    </row>
    <row r="11" spans="1:21" x14ac:dyDescent="0.35">
      <c r="B11" t="s">
        <v>53</v>
      </c>
      <c r="C11" s="3">
        <v>-0.60568233835194596</v>
      </c>
      <c r="D11" s="3" t="s">
        <v>17</v>
      </c>
      <c r="E11" s="3">
        <v>0.19828591143478899</v>
      </c>
      <c r="F11" s="3">
        <f t="shared" si="0"/>
        <v>0.54570194620868973</v>
      </c>
      <c r="G11" s="3" t="s">
        <v>17</v>
      </c>
      <c r="H11" s="3">
        <f>EXP(E11)</f>
        <v>1.2193109589356155</v>
      </c>
      <c r="I11" s="2">
        <v>2.2536771612337099E-3</v>
      </c>
      <c r="J11">
        <v>0.76449621630199904</v>
      </c>
      <c r="M11" t="s">
        <v>53</v>
      </c>
      <c r="N11" t="s">
        <v>72</v>
      </c>
      <c r="O11" t="s">
        <v>73</v>
      </c>
      <c r="P11" s="2">
        <v>2.2536771612337099E-3</v>
      </c>
    </row>
    <row r="12" spans="1:21" x14ac:dyDescent="0.35">
      <c r="A12" t="s">
        <v>39</v>
      </c>
      <c r="B12" t="s">
        <v>3</v>
      </c>
      <c r="C12" s="1">
        <v>0.64274354750235496</v>
      </c>
      <c r="D12" s="3"/>
      <c r="E12" s="3"/>
      <c r="F12" s="8">
        <f t="shared" si="0"/>
        <v>1.9016911086723773</v>
      </c>
      <c r="G12" s="3"/>
      <c r="H12" s="3"/>
      <c r="J12">
        <v>0.76449621630199904</v>
      </c>
      <c r="L12" t="s">
        <v>39</v>
      </c>
      <c r="M12" t="s">
        <v>3</v>
      </c>
      <c r="N12" t="s">
        <v>74</v>
      </c>
      <c r="O12" t="s">
        <v>75</v>
      </c>
    </row>
    <row r="13" spans="1:21" x14ac:dyDescent="0.35">
      <c r="B13" t="s">
        <v>2</v>
      </c>
      <c r="C13" s="1">
        <v>6.7562984435607099E-2</v>
      </c>
      <c r="D13" s="3"/>
      <c r="E13" s="3"/>
      <c r="F13" s="8">
        <f t="shared" si="0"/>
        <v>1.0698976443750721</v>
      </c>
      <c r="G13" s="3"/>
      <c r="H13" s="3"/>
      <c r="J13">
        <v>0.76449621630199904</v>
      </c>
      <c r="M13" t="s">
        <v>2</v>
      </c>
      <c r="N13" t="s">
        <v>76</v>
      </c>
      <c r="O13" t="s">
        <v>77</v>
      </c>
    </row>
    <row r="14" spans="1:21" x14ac:dyDescent="0.35">
      <c r="B14" t="s">
        <v>0</v>
      </c>
      <c r="C14" s="1">
        <v>4.8480111696940098E-5</v>
      </c>
      <c r="D14" s="3"/>
      <c r="E14" s="3"/>
      <c r="F14" s="8">
        <f t="shared" si="0"/>
        <v>1.0000484812868766</v>
      </c>
      <c r="G14" s="3"/>
      <c r="H14" s="3"/>
      <c r="J14">
        <v>0.76449621630199904</v>
      </c>
      <c r="M14" t="s">
        <v>0</v>
      </c>
      <c r="N14" t="s">
        <v>78</v>
      </c>
      <c r="O14" t="s">
        <v>79</v>
      </c>
    </row>
    <row r="15" spans="1:21" x14ac:dyDescent="0.35">
      <c r="L15" t="s">
        <v>55</v>
      </c>
    </row>
    <row r="19" spans="1:14" x14ac:dyDescent="0.35">
      <c r="A19" t="s">
        <v>16</v>
      </c>
      <c r="B19" t="s">
        <v>15</v>
      </c>
      <c r="C19" t="str">
        <f>CONCATENATE(C2,D2,E2)</f>
        <v>estimate`+`std.error</v>
      </c>
      <c r="D19" t="s">
        <v>17</v>
      </c>
      <c r="E19" t="s">
        <v>13</v>
      </c>
      <c r="F19" t="str">
        <f>CONCATENATE(F2,G2,H2)</f>
        <v>estimate`+`std.error</v>
      </c>
      <c r="G19" t="s">
        <v>17</v>
      </c>
      <c r="H19" t="s">
        <v>13</v>
      </c>
      <c r="I19" t="s">
        <v>11</v>
      </c>
      <c r="J19" t="s">
        <v>12</v>
      </c>
      <c r="N19" t="s">
        <v>86</v>
      </c>
    </row>
    <row r="20" spans="1:14" x14ac:dyDescent="0.35">
      <c r="A20" t="s">
        <v>54</v>
      </c>
      <c r="B20" t="s">
        <v>10</v>
      </c>
      <c r="C20" t="str">
        <f>CONCATENATE(C3,D3,E3)</f>
        <v>2.19276134498602`+`0.277482043996081</v>
      </c>
      <c r="F20" t="str">
        <f>CONCATENATE(F3,G3,H3)</f>
        <v>8.95992041762609`+`1.31980242055356</v>
      </c>
      <c r="I20" s="2">
        <v>2.7368478190280302E-15</v>
      </c>
      <c r="N20" t="s">
        <v>87</v>
      </c>
    </row>
    <row r="21" spans="1:14" x14ac:dyDescent="0.35">
      <c r="B21" t="s">
        <v>46</v>
      </c>
      <c r="C21" t="str">
        <f t="shared" ref="C21:C31" si="1">CONCATENATE(C4,D4,E4)</f>
        <v>-1.23329915454001`+`0.171151725440217</v>
      </c>
      <c r="F21" t="str">
        <f t="shared" ref="F21:F31" si="2">CONCATENATE(F4,G4,H4)</f>
        <v>0.291329848265981`+`1.18667078351048</v>
      </c>
      <c r="I21" s="2">
        <v>5.7669286734036799E-13</v>
      </c>
      <c r="N21" t="s">
        <v>88</v>
      </c>
    </row>
    <row r="22" spans="1:14" x14ac:dyDescent="0.35">
      <c r="B22" t="s">
        <v>47</v>
      </c>
      <c r="C22" t="str">
        <f t="shared" si="1"/>
        <v>0.230928532594858`+`0.182117249189216</v>
      </c>
      <c r="F22" t="str">
        <f t="shared" si="2"/>
        <v>1.25976920379589`+`1.19975485591757</v>
      </c>
      <c r="I22" s="2">
        <v>0.204790380387989</v>
      </c>
      <c r="N22" t="s">
        <v>89</v>
      </c>
    </row>
    <row r="23" spans="1:14" x14ac:dyDescent="0.35">
      <c r="B23" t="s">
        <v>48</v>
      </c>
      <c r="C23" t="str">
        <f t="shared" si="1"/>
        <v>0.0435765543934787`+`0.143238859485896</v>
      </c>
      <c r="F23" t="str">
        <f t="shared" si="2"/>
        <v>1.04453995537405`+`1.15400541388829</v>
      </c>
      <c r="I23" s="2">
        <v>0.76095800945414804</v>
      </c>
    </row>
    <row r="24" spans="1:14" x14ac:dyDescent="0.35">
      <c r="B24" t="s">
        <v>49</v>
      </c>
      <c r="C24" t="str">
        <f t="shared" si="1"/>
        <v>-0.379501120039422`+`0.236627926395374</v>
      </c>
      <c r="F24" t="str">
        <f t="shared" si="2"/>
        <v>0.684202659079507`+`1.26696962411055</v>
      </c>
      <c r="I24" s="2">
        <v>0.10876070557010099</v>
      </c>
    </row>
    <row r="25" spans="1:14" x14ac:dyDescent="0.35">
      <c r="B25" t="s">
        <v>50</v>
      </c>
      <c r="C25" t="str">
        <f t="shared" si="1"/>
        <v>-0.419685158969777`+`0.222680707399654</v>
      </c>
      <c r="F25" t="str">
        <f t="shared" si="2"/>
        <v>0.657253717680972`+`1.24942157897646</v>
      </c>
      <c r="I25" s="2">
        <v>5.9471062307036499E-2</v>
      </c>
      <c r="N25" s="4">
        <v>0.64274354750235496</v>
      </c>
    </row>
    <row r="26" spans="1:14" x14ac:dyDescent="0.35">
      <c r="B26" t="s">
        <v>51</v>
      </c>
      <c r="C26" t="str">
        <f t="shared" si="1"/>
        <v>-0.960943005924514`+`0.292145997126223</v>
      </c>
      <c r="F26" t="str">
        <f t="shared" si="2"/>
        <v>0.382531985907379`+`1.33929853710388</v>
      </c>
      <c r="I26" s="2">
        <v>1.0045257274008399E-3</v>
      </c>
      <c r="N26" s="4">
        <v>6.7562984435607099E-2</v>
      </c>
    </row>
    <row r="27" spans="1:14" x14ac:dyDescent="0.35">
      <c r="B27" t="s">
        <v>52</v>
      </c>
      <c r="C27" t="str">
        <f t="shared" si="1"/>
        <v>-0.836306692739061`+`0.296070916969361</v>
      </c>
      <c r="F27" t="str">
        <f t="shared" si="2"/>
        <v>0.43330791104576`+`1.34456550596187</v>
      </c>
      <c r="I27" s="2">
        <v>4.7327310430383103E-3</v>
      </c>
      <c r="N27" s="4">
        <v>4.8480111696940098E-5</v>
      </c>
    </row>
    <row r="28" spans="1:14" x14ac:dyDescent="0.35">
      <c r="B28" t="s">
        <v>53</v>
      </c>
      <c r="C28" t="str">
        <f t="shared" si="1"/>
        <v>-0.605682338351946`+`0.198285911434789</v>
      </c>
      <c r="F28" t="str">
        <f t="shared" si="2"/>
        <v>0.54570194620869`+`1.21931095893562</v>
      </c>
      <c r="I28" s="2">
        <v>2.2536771612337099E-3</v>
      </c>
    </row>
    <row r="29" spans="1:14" x14ac:dyDescent="0.35">
      <c r="A29" t="s">
        <v>39</v>
      </c>
      <c r="B29" t="s">
        <v>3</v>
      </c>
      <c r="C29" t="str">
        <f>CONCATENATE(C12,D12,E12)</f>
        <v>0.642743547502355</v>
      </c>
      <c r="F29" t="str">
        <f t="shared" si="2"/>
        <v>1.90169110867238</v>
      </c>
    </row>
    <row r="30" spans="1:14" x14ac:dyDescent="0.35">
      <c r="B30" t="s">
        <v>2</v>
      </c>
      <c r="C30" t="str">
        <f t="shared" si="1"/>
        <v>0.0675629844356071</v>
      </c>
      <c r="F30" t="str">
        <f t="shared" si="2"/>
        <v>1.06989764437507</v>
      </c>
    </row>
    <row r="31" spans="1:14" x14ac:dyDescent="0.35">
      <c r="B31" t="s">
        <v>0</v>
      </c>
      <c r="C31" t="str">
        <f t="shared" si="1"/>
        <v>4.84801116969401E-05</v>
      </c>
      <c r="F31" t="str">
        <f t="shared" si="2"/>
        <v>1.00004848128688</v>
      </c>
    </row>
    <row r="32" spans="1:14" x14ac:dyDescent="0.35">
      <c r="A3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1b_N+fP+K+Insecticide+fOthe (2)</vt:lpstr>
      <vt:lpstr>ntungamo</vt:lpstr>
      <vt:lpstr>Kawanda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Bukomeko, Hannington</dc:creator>
  <cp:lastModifiedBy>Bukomeko, Hannington</cp:lastModifiedBy>
  <dcterms:created xsi:type="dcterms:W3CDTF">2022-02-27T13:03:33Z</dcterms:created>
  <dcterms:modified xsi:type="dcterms:W3CDTF">2022-02-27T18:55:46Z</dcterms:modified>
</cp:coreProperties>
</file>